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il\OneDrive\Documents\LMCA\2020 Financials\"/>
    </mc:Choice>
  </mc:AlternateContent>
  <xr:revisionPtr revIDLastSave="0" documentId="8_{E84F35FD-6594-4BDB-BB29-63FE47A02A24}" xr6:coauthVersionLast="45" xr6:coauthVersionMax="45" xr10:uidLastSave="{00000000-0000-0000-0000-000000000000}"/>
  <bookViews>
    <workbookView xWindow="-110" yWindow="-110" windowWidth="19420" windowHeight="9800" activeTab="2" xr2:uid="{00000000-000D-0000-FFFF-FFFF00000000}"/>
  </bookViews>
  <sheets>
    <sheet name="Fall 2019" sheetId="10" r:id="rId1"/>
    <sheet name="Dec 2019" sheetId="11" r:id="rId2"/>
    <sheet name="May 2020" sheetId="12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2" l="1"/>
  <c r="C31" i="12"/>
  <c r="C32" i="12"/>
  <c r="D5" i="12"/>
  <c r="D4" i="12"/>
  <c r="D26" i="12"/>
  <c r="D16" i="12"/>
  <c r="D28" i="11"/>
  <c r="D34" i="11"/>
  <c r="D29" i="11"/>
  <c r="D26" i="11"/>
  <c r="D16" i="11"/>
  <c r="D33" i="12" l="1"/>
  <c r="D27" i="12"/>
  <c r="D30" i="12" s="1"/>
  <c r="D27" i="11"/>
  <c r="D30" i="11" s="1"/>
  <c r="D35" i="11" s="1"/>
  <c r="D28" i="10"/>
  <c r="D29" i="10"/>
  <c r="D34" i="10"/>
  <c r="D26" i="10"/>
  <c r="D16" i="10"/>
  <c r="D34" i="12" l="1"/>
  <c r="D27" i="10"/>
  <c r="D30" i="10"/>
  <c r="D35" i="10" s="1"/>
</calcChain>
</file>

<file path=xl/sharedStrings.xml><?xml version="1.0" encoding="utf-8"?>
<sst xmlns="http://schemas.openxmlformats.org/spreadsheetml/2006/main" count="92" uniqueCount="33">
  <si>
    <t>Beginning Balance</t>
  </si>
  <si>
    <t>INCOME</t>
  </si>
  <si>
    <t>Dues</t>
  </si>
  <si>
    <t>Returnables</t>
  </si>
  <si>
    <t>Sales</t>
  </si>
  <si>
    <t>Toll Road</t>
  </si>
  <si>
    <t>TOTAL INCOME</t>
  </si>
  <si>
    <t>EXPENSES</t>
  </si>
  <si>
    <t>Road Maintenance</t>
  </si>
  <si>
    <t>Web Maintenance</t>
  </si>
  <si>
    <t>Mailings</t>
  </si>
  <si>
    <t>PO Box Rental</t>
  </si>
  <si>
    <t>TOTAL EXPENSES</t>
  </si>
  <si>
    <t>TOTAL INCOME less EXPENSES</t>
  </si>
  <si>
    <t>Ending Balance</t>
  </si>
  <si>
    <t>Treasurer's Report</t>
  </si>
  <si>
    <t>Less amount transferred to Savings *</t>
  </si>
  <si>
    <t>Savings - Restricted (Road)</t>
  </si>
  <si>
    <t>- Unrestricted</t>
  </si>
  <si>
    <t>TOTAL CASH</t>
  </si>
  <si>
    <t>Donations *</t>
  </si>
  <si>
    <r>
      <t xml:space="preserve">Other:   </t>
    </r>
    <r>
      <rPr>
        <sz val="11"/>
        <color theme="4"/>
        <rFont val="Comic Sans MS"/>
        <family val="4"/>
      </rPr>
      <t>Interest *</t>
    </r>
  </si>
  <si>
    <t>LAKE MOXIE CAMP OWNERS ASSOCIATION</t>
  </si>
  <si>
    <t xml:space="preserve"> </t>
  </si>
  <si>
    <t>- Restricted (Non-Road)</t>
  </si>
  <si>
    <r>
      <t xml:space="preserve">Other: </t>
    </r>
    <r>
      <rPr>
        <sz val="9"/>
        <color theme="1"/>
        <rFont val="Calibri"/>
        <family val="2"/>
        <scheme val="minor"/>
      </rPr>
      <t xml:space="preserve">  (D&amp;O Insurance 500.00, Annual Filing Fee $35.00)</t>
    </r>
  </si>
  <si>
    <t>- Restricted (Baker Bridge)</t>
  </si>
  <si>
    <t>Plus amount transferred from Savings</t>
  </si>
  <si>
    <r>
      <t>Year to date___August 30</t>
    </r>
    <r>
      <rPr>
        <u/>
        <sz val="14"/>
        <color theme="4" tint="-0.249977111117893"/>
        <rFont val="Comic Sans MS"/>
        <family val="4"/>
      </rPr>
      <t>, 2019</t>
    </r>
    <r>
      <rPr>
        <sz val="11"/>
        <color theme="1"/>
        <rFont val="Comic Sans MS"/>
        <family val="4"/>
      </rPr>
      <t>_______</t>
    </r>
  </si>
  <si>
    <t>Auction / 50-50 raffle</t>
  </si>
  <si>
    <r>
      <t>Supplies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(printing/copying/meeting exps.)</t>
    </r>
  </si>
  <si>
    <r>
      <t>Year to date__</t>
    </r>
    <r>
      <rPr>
        <u/>
        <sz val="14"/>
        <color theme="4"/>
        <rFont val="Comic Sans MS"/>
        <family val="4"/>
      </rPr>
      <t>December 31</t>
    </r>
    <r>
      <rPr>
        <u/>
        <sz val="14"/>
        <color theme="4" tint="-0.249977111117893"/>
        <rFont val="Comic Sans MS"/>
        <family val="4"/>
      </rPr>
      <t>, 2019</t>
    </r>
    <r>
      <rPr>
        <u/>
        <sz val="11"/>
        <color theme="1"/>
        <rFont val="Comic Sans MS"/>
        <family val="4"/>
      </rPr>
      <t>_______</t>
    </r>
  </si>
  <si>
    <r>
      <t>Year to date__</t>
    </r>
    <r>
      <rPr>
        <u/>
        <sz val="14"/>
        <color theme="4"/>
        <rFont val="Comic Sans MS"/>
        <family val="4"/>
      </rPr>
      <t>May 21, 2020</t>
    </r>
    <r>
      <rPr>
        <u/>
        <sz val="11"/>
        <color theme="1"/>
        <rFont val="Comic Sans MS"/>
        <family val="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</si>
</sst>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omic Sans MS"/>
      <family val="4"/>
    </font>
    <font>
      <sz val="11"/>
      <color theme="1"/>
      <name val="Comic Sans MS"/>
      <family val="4"/>
    </font>
    <font>
      <sz val="11"/>
      <color theme="4"/>
      <name val="Comic Sans MS"/>
      <family val="4"/>
    </font>
    <font>
      <sz val="12"/>
      <color theme="4"/>
      <name val="Comic Sans MS"/>
      <family val="4"/>
    </font>
    <font>
      <sz val="14"/>
      <color theme="4"/>
      <name val="Comic Sans MS"/>
      <family val="4"/>
    </font>
    <font>
      <b/>
      <sz val="12"/>
      <color theme="4"/>
      <name val="Comic Sans MS"/>
      <family val="4"/>
    </font>
    <font>
      <u/>
      <sz val="14"/>
      <color theme="4" tint="-0.249977111117893"/>
      <name val="Comic Sans MS"/>
      <family val="4"/>
    </font>
    <font>
      <sz val="10"/>
      <color theme="4"/>
      <name val="Comic Sans MS"/>
      <family val="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omic Sans MS"/>
      <family val="4"/>
    </font>
    <font>
      <u/>
      <sz val="14"/>
      <color theme="4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/>
    <xf numFmtId="0" fontId="2" fillId="5" borderId="1" xfId="0" applyFont="1" applyFill="1" applyBorder="1"/>
    <xf numFmtId="0" fontId="2" fillId="3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3" fillId="5" borderId="2" xfId="0" applyFont="1" applyFill="1" applyBorder="1"/>
    <xf numFmtId="0" fontId="9" fillId="0" borderId="1" xfId="0" applyFont="1" applyBorder="1"/>
    <xf numFmtId="43" fontId="0" fillId="5" borderId="1" xfId="1" applyFont="1" applyFill="1" applyBorder="1"/>
    <xf numFmtId="43" fontId="0" fillId="0" borderId="1" xfId="1" applyFont="1" applyBorder="1"/>
    <xf numFmtId="43" fontId="8" fillId="0" borderId="1" xfId="1" applyFont="1" applyBorder="1"/>
    <xf numFmtId="43" fontId="8" fillId="3" borderId="1" xfId="1" applyFont="1" applyFill="1" applyBorder="1"/>
    <xf numFmtId="43" fontId="8" fillId="5" borderId="2" xfId="1" applyFont="1" applyFill="1" applyBorder="1"/>
    <xf numFmtId="164" fontId="10" fillId="5" borderId="2" xfId="2" applyNumberFormat="1" applyFont="1" applyFill="1" applyBorder="1"/>
    <xf numFmtId="164" fontId="10" fillId="5" borderId="1" xfId="2" applyNumberFormat="1" applyFont="1" applyFill="1" applyBorder="1"/>
    <xf numFmtId="164" fontId="8" fillId="0" borderId="1" xfId="1" applyNumberFormat="1" applyFont="1" applyBorder="1"/>
    <xf numFmtId="164" fontId="8" fillId="2" borderId="1" xfId="2" applyNumberFormat="1" applyFont="1" applyFill="1" applyBorder="1"/>
    <xf numFmtId="164" fontId="10" fillId="4" borderId="1" xfId="2" applyNumberFormat="1" applyFont="1" applyFill="1" applyBorder="1"/>
    <xf numFmtId="164" fontId="10" fillId="3" borderId="1" xfId="2" applyNumberFormat="1" applyFont="1" applyFill="1" applyBorder="1"/>
    <xf numFmtId="164" fontId="8" fillId="0" borderId="1" xfId="2" applyNumberFormat="1" applyFont="1" applyBorder="1"/>
    <xf numFmtId="164" fontId="7" fillId="0" borderId="0" xfId="2" applyNumberFormat="1" applyFont="1"/>
    <xf numFmtId="43" fontId="7" fillId="0" borderId="0" xfId="1" applyFont="1"/>
    <xf numFmtId="164" fontId="7" fillId="0" borderId="0" xfId="1" applyNumberFormat="1" applyFont="1"/>
    <xf numFmtId="0" fontId="9" fillId="0" borderId="0" xfId="0" applyFont="1"/>
    <xf numFmtId="164" fontId="7" fillId="0" borderId="3" xfId="1" applyNumberFormat="1" applyFont="1" applyBorder="1"/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164" fontId="12" fillId="0" borderId="1" xfId="1" applyNumberFormat="1" applyFont="1" applyBorder="1"/>
    <xf numFmtId="0" fontId="3" fillId="0" borderId="1" xfId="0" applyFont="1" applyBorder="1" applyAlignment="1">
      <alignment wrapText="1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E1EE-A1D6-4727-9644-B95BDCE46304}">
  <sheetPr>
    <tabColor theme="9" tint="0.39997558519241921"/>
  </sheetPr>
  <dimension ref="B1:D36"/>
  <sheetViews>
    <sheetView view="pageLayout" zoomScaleNormal="100" workbookViewId="0">
      <selection activeCell="F35" sqref="F35"/>
    </sheetView>
  </sheetViews>
  <sheetFormatPr defaultRowHeight="18.5" x14ac:dyDescent="0.45"/>
  <cols>
    <col min="1" max="1" width="2.453125" customWidth="1"/>
    <col min="2" max="2" width="25.6328125" style="4" customWidth="1"/>
    <col min="3" max="4" width="32.6328125" customWidth="1"/>
  </cols>
  <sheetData>
    <row r="1" spans="2:4" ht="21" x14ac:dyDescent="0.5">
      <c r="B1" s="33" t="s">
        <v>22</v>
      </c>
      <c r="C1" s="33"/>
      <c r="D1" s="33"/>
    </row>
    <row r="2" spans="2:4" ht="18.5" customHeight="1" x14ac:dyDescent="0.6">
      <c r="B2" s="34" t="s">
        <v>15</v>
      </c>
      <c r="C2" s="34"/>
      <c r="D2" s="34"/>
    </row>
    <row r="3" spans="2:4" ht="21.5" x14ac:dyDescent="0.6">
      <c r="B3" s="7"/>
      <c r="C3" s="8" t="s">
        <v>28</v>
      </c>
      <c r="D3" s="8"/>
    </row>
    <row r="4" spans="2:4" ht="2" customHeight="1" x14ac:dyDescent="0.45"/>
    <row r="5" spans="2:4" ht="24" customHeight="1" x14ac:dyDescent="0.6">
      <c r="B5" s="5" t="s">
        <v>0</v>
      </c>
      <c r="C5" s="11"/>
      <c r="D5" s="17">
        <v>13986.9</v>
      </c>
    </row>
    <row r="6" spans="2:4" ht="12.5" customHeight="1" x14ac:dyDescent="0.5">
      <c r="B6" s="1"/>
      <c r="C6" s="12"/>
      <c r="D6" s="18"/>
    </row>
    <row r="7" spans="2:4" ht="24" customHeight="1" x14ac:dyDescent="0.5">
      <c r="B7" s="2" t="s">
        <v>1</v>
      </c>
      <c r="C7" s="12"/>
      <c r="D7" s="18"/>
    </row>
    <row r="8" spans="2:4" ht="24" customHeight="1" x14ac:dyDescent="0.5">
      <c r="B8" s="1" t="s">
        <v>2</v>
      </c>
      <c r="C8" s="22">
        <v>6975</v>
      </c>
      <c r="D8" s="18"/>
    </row>
    <row r="9" spans="2:4" ht="24" customHeight="1" x14ac:dyDescent="0.5">
      <c r="B9" s="1" t="s">
        <v>20</v>
      </c>
      <c r="C9" s="13">
        <v>1050</v>
      </c>
      <c r="D9" s="30"/>
    </row>
    <row r="10" spans="2:4" ht="24" customHeight="1" x14ac:dyDescent="0.5">
      <c r="B10" s="1" t="s">
        <v>29</v>
      </c>
      <c r="C10" s="13">
        <v>92</v>
      </c>
      <c r="D10" s="18"/>
    </row>
    <row r="11" spans="2:4" ht="24" customHeight="1" x14ac:dyDescent="0.5">
      <c r="B11" s="1" t="s">
        <v>3</v>
      </c>
      <c r="C11" s="13">
        <v>633.6</v>
      </c>
      <c r="D11" s="18"/>
    </row>
    <row r="12" spans="2:4" ht="24" customHeight="1" x14ac:dyDescent="0.5">
      <c r="B12" s="1" t="s">
        <v>4</v>
      </c>
      <c r="C12" s="13"/>
      <c r="D12" s="18"/>
    </row>
    <row r="13" spans="2:4" ht="24" customHeight="1" x14ac:dyDescent="0.5">
      <c r="B13" s="1" t="s">
        <v>5</v>
      </c>
      <c r="C13" s="13"/>
      <c r="D13" s="18"/>
    </row>
    <row r="14" spans="2:4" ht="24" customHeight="1" x14ac:dyDescent="0.5">
      <c r="B14" s="1" t="s">
        <v>21</v>
      </c>
      <c r="C14" s="13">
        <v>0.64</v>
      </c>
      <c r="D14" s="18"/>
    </row>
    <row r="15" spans="2:4" ht="3" customHeight="1" x14ac:dyDescent="0.5">
      <c r="B15" s="1"/>
      <c r="C15" s="13"/>
      <c r="D15" s="18"/>
    </row>
    <row r="16" spans="2:4" ht="24" customHeight="1" x14ac:dyDescent="0.5">
      <c r="B16" s="2" t="s">
        <v>6</v>
      </c>
      <c r="C16" s="13"/>
      <c r="D16" s="19">
        <f>SUM(C8:C15)</f>
        <v>8751.24</v>
      </c>
    </row>
    <row r="17" spans="2:4" ht="5.5" customHeight="1" x14ac:dyDescent="0.5">
      <c r="B17" s="1"/>
      <c r="C17" s="13"/>
      <c r="D17" s="18"/>
    </row>
    <row r="18" spans="2:4" ht="24" customHeight="1" x14ac:dyDescent="0.5">
      <c r="B18" s="3" t="s">
        <v>7</v>
      </c>
      <c r="C18" s="13"/>
      <c r="D18" s="18"/>
    </row>
    <row r="19" spans="2:4" ht="24" customHeight="1" x14ac:dyDescent="0.5">
      <c r="B19" s="1" t="s">
        <v>8</v>
      </c>
      <c r="C19" s="18">
        <v>10740</v>
      </c>
      <c r="D19" s="18"/>
    </row>
    <row r="20" spans="2:4" ht="24" customHeight="1" x14ac:dyDescent="0.5">
      <c r="B20" s="1" t="s">
        <v>9</v>
      </c>
      <c r="C20" s="13">
        <v>140.75</v>
      </c>
      <c r="D20" s="18"/>
    </row>
    <row r="21" spans="2:4" ht="31.5" customHeight="1" x14ac:dyDescent="0.5">
      <c r="B21" s="31" t="s">
        <v>30</v>
      </c>
      <c r="C21" s="13">
        <v>79.55</v>
      </c>
      <c r="D21" s="18"/>
    </row>
    <row r="22" spans="2:4" ht="24" customHeight="1" x14ac:dyDescent="0.5">
      <c r="B22" s="1" t="s">
        <v>10</v>
      </c>
      <c r="C22" s="13">
        <v>300.76</v>
      </c>
      <c r="D22" s="18"/>
    </row>
    <row r="23" spans="2:4" ht="24" customHeight="1" x14ac:dyDescent="0.5">
      <c r="B23" s="1" t="s">
        <v>11</v>
      </c>
      <c r="C23" s="13">
        <v>56</v>
      </c>
      <c r="D23" s="18"/>
    </row>
    <row r="24" spans="2:4" ht="33.5" customHeight="1" x14ac:dyDescent="0.5">
      <c r="B24" s="31" t="s">
        <v>25</v>
      </c>
      <c r="C24" s="13">
        <v>535</v>
      </c>
      <c r="D24" s="18"/>
    </row>
    <row r="25" spans="2:4" ht="5" customHeight="1" x14ac:dyDescent="0.5">
      <c r="B25" s="1"/>
      <c r="C25" s="13"/>
      <c r="D25" s="18"/>
    </row>
    <row r="26" spans="2:4" ht="24" customHeight="1" x14ac:dyDescent="0.6">
      <c r="B26" s="3" t="s">
        <v>12</v>
      </c>
      <c r="C26" s="13" t="s">
        <v>23</v>
      </c>
      <c r="D26" s="20">
        <f>SUM(C18:C25)</f>
        <v>11852.06</v>
      </c>
    </row>
    <row r="27" spans="2:4" ht="24" customHeight="1" x14ac:dyDescent="0.6">
      <c r="B27" s="6" t="s">
        <v>13</v>
      </c>
      <c r="C27" s="14"/>
      <c r="D27" s="21">
        <f>D16-D26</f>
        <v>-3100.8199999999997</v>
      </c>
    </row>
    <row r="28" spans="2:4" ht="24" customHeight="1" x14ac:dyDescent="0.6">
      <c r="B28" s="10" t="s">
        <v>16</v>
      </c>
      <c r="C28" s="13"/>
      <c r="D28" s="18">
        <f>900.31+755+50+0.33+125</f>
        <v>1830.6399999999999</v>
      </c>
    </row>
    <row r="29" spans="2:4" ht="24" customHeight="1" x14ac:dyDescent="0.6">
      <c r="B29" s="10" t="s">
        <v>27</v>
      </c>
      <c r="C29" s="13"/>
      <c r="D29" s="18">
        <f>181.95+780</f>
        <v>961.95</v>
      </c>
    </row>
    <row r="30" spans="2:4" ht="24" customHeight="1" thickBot="1" x14ac:dyDescent="0.65">
      <c r="B30" s="9" t="s">
        <v>14</v>
      </c>
      <c r="C30" s="15"/>
      <c r="D30" s="16">
        <f>D5+D6+D27-D28+D29</f>
        <v>10017.390000000001</v>
      </c>
    </row>
    <row r="31" spans="2:4" thickTop="1" x14ac:dyDescent="0.5">
      <c r="B31" s="28" t="s">
        <v>17</v>
      </c>
      <c r="C31" s="23">
        <v>4174.6499999999996</v>
      </c>
      <c r="D31" s="24"/>
    </row>
    <row r="32" spans="2:4" ht="18" x14ac:dyDescent="0.5">
      <c r="B32" s="29" t="s">
        <v>24</v>
      </c>
      <c r="C32" s="23">
        <v>1318.05</v>
      </c>
      <c r="D32" s="24"/>
    </row>
    <row r="33" spans="2:4" ht="18" x14ac:dyDescent="0.5">
      <c r="B33" s="29" t="s">
        <v>26</v>
      </c>
      <c r="C33" s="23">
        <v>0</v>
      </c>
      <c r="D33" s="24"/>
    </row>
    <row r="34" spans="2:4" ht="18" x14ac:dyDescent="0.5">
      <c r="B34" s="29" t="s">
        <v>18</v>
      </c>
      <c r="C34" s="24">
        <v>1665.43</v>
      </c>
      <c r="D34" s="25">
        <f>SUM(C31:C34)</f>
        <v>7158.13</v>
      </c>
    </row>
    <row r="35" spans="2:4" ht="22" thickBot="1" x14ac:dyDescent="0.65">
      <c r="B35" s="26"/>
      <c r="C35" s="24" t="s">
        <v>19</v>
      </c>
      <c r="D35" s="27">
        <f>SUM(D30:D34)</f>
        <v>17175.52</v>
      </c>
    </row>
    <row r="36" spans="2:4" ht="19" thickTop="1" x14ac:dyDescent="0.45">
      <c r="C36" s="32"/>
      <c r="D36" s="32"/>
    </row>
  </sheetData>
  <mergeCells count="2">
    <mergeCell ref="B1:D1"/>
    <mergeCell ref="B2:D2"/>
  </mergeCells>
  <printOptions horizontalCentered="1"/>
  <pageMargins left="0.25" right="0.25" top="0.1" bottom="0.5" header="0" footer="0"/>
  <pageSetup orientation="portrait" r:id="rId1"/>
  <headerFooter>
    <oddFooter>&amp;RRespectfully submitted: __&amp;"Lucida Handwriting,Bold Italic"&amp;U&amp;K04+000Lisa R. Shorey&amp;"-,Regular"&amp;U&amp;K01+000______
Treasurer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4D1C-1B90-4D58-89E3-79BF65C2EE7C}">
  <sheetPr>
    <tabColor theme="9" tint="0.39997558519241921"/>
  </sheetPr>
  <dimension ref="B1:D36"/>
  <sheetViews>
    <sheetView view="pageLayout" topLeftCell="A24" zoomScaleNormal="100" workbookViewId="0">
      <selection activeCell="C36" sqref="C36"/>
    </sheetView>
  </sheetViews>
  <sheetFormatPr defaultRowHeight="18.5" x14ac:dyDescent="0.45"/>
  <cols>
    <col min="1" max="1" width="2.453125" customWidth="1"/>
    <col min="2" max="2" width="25.6328125" style="4" customWidth="1"/>
    <col min="3" max="4" width="32.6328125" customWidth="1"/>
  </cols>
  <sheetData>
    <row r="1" spans="2:4" ht="21" x14ac:dyDescent="0.5">
      <c r="B1" s="33" t="s">
        <v>22</v>
      </c>
      <c r="C1" s="33"/>
      <c r="D1" s="33"/>
    </row>
    <row r="2" spans="2:4" ht="18.5" customHeight="1" x14ac:dyDescent="0.6">
      <c r="B2" s="34" t="s">
        <v>15</v>
      </c>
      <c r="C2" s="34"/>
      <c r="D2" s="34"/>
    </row>
    <row r="3" spans="2:4" ht="21.5" x14ac:dyDescent="0.6">
      <c r="B3" s="7"/>
      <c r="C3" s="35" t="s">
        <v>31</v>
      </c>
      <c r="D3" s="8"/>
    </row>
    <row r="4" spans="2:4" ht="2" customHeight="1" x14ac:dyDescent="0.45"/>
    <row r="5" spans="2:4" ht="24" customHeight="1" x14ac:dyDescent="0.6">
      <c r="B5" s="5" t="s">
        <v>0</v>
      </c>
      <c r="C5" s="11"/>
      <c r="D5" s="17">
        <v>13986.9</v>
      </c>
    </row>
    <row r="6" spans="2:4" ht="12.5" customHeight="1" x14ac:dyDescent="0.5">
      <c r="B6" s="1"/>
      <c r="C6" s="12"/>
      <c r="D6" s="18"/>
    </row>
    <row r="7" spans="2:4" ht="24" customHeight="1" x14ac:dyDescent="0.5">
      <c r="B7" s="2" t="s">
        <v>1</v>
      </c>
      <c r="C7" s="12"/>
      <c r="D7" s="18"/>
    </row>
    <row r="8" spans="2:4" ht="24" customHeight="1" x14ac:dyDescent="0.5">
      <c r="B8" s="1" t="s">
        <v>2</v>
      </c>
      <c r="C8" s="22">
        <v>7125</v>
      </c>
      <c r="D8" s="18"/>
    </row>
    <row r="9" spans="2:4" ht="24" customHeight="1" x14ac:dyDescent="0.5">
      <c r="B9" s="1" t="s">
        <v>20</v>
      </c>
      <c r="C9" s="13">
        <v>1150</v>
      </c>
      <c r="D9" s="30"/>
    </row>
    <row r="10" spans="2:4" ht="24" customHeight="1" x14ac:dyDescent="0.5">
      <c r="B10" s="1" t="s">
        <v>29</v>
      </c>
      <c r="C10" s="13">
        <v>152</v>
      </c>
      <c r="D10" s="18"/>
    </row>
    <row r="11" spans="2:4" ht="24" customHeight="1" x14ac:dyDescent="0.5">
      <c r="B11" s="1" t="s">
        <v>3</v>
      </c>
      <c r="C11" s="13">
        <v>633.6</v>
      </c>
      <c r="D11" s="18"/>
    </row>
    <row r="12" spans="2:4" ht="24" customHeight="1" x14ac:dyDescent="0.5">
      <c r="B12" s="1" t="s">
        <v>4</v>
      </c>
      <c r="C12" s="13"/>
      <c r="D12" s="18"/>
    </row>
    <row r="13" spans="2:4" ht="24" customHeight="1" x14ac:dyDescent="0.5">
      <c r="B13" s="1" t="s">
        <v>5</v>
      </c>
      <c r="C13" s="13"/>
      <c r="D13" s="18"/>
    </row>
    <row r="14" spans="2:4" ht="24" customHeight="1" x14ac:dyDescent="0.5">
      <c r="B14" s="1" t="s">
        <v>21</v>
      </c>
      <c r="C14" s="13">
        <v>1.36</v>
      </c>
      <c r="D14" s="18"/>
    </row>
    <row r="15" spans="2:4" ht="3" customHeight="1" x14ac:dyDescent="0.5">
      <c r="B15" s="1"/>
      <c r="C15" s="13"/>
      <c r="D15" s="18"/>
    </row>
    <row r="16" spans="2:4" ht="24" customHeight="1" x14ac:dyDescent="0.5">
      <c r="B16" s="2" t="s">
        <v>6</v>
      </c>
      <c r="C16" s="13"/>
      <c r="D16" s="19">
        <f>SUM(C8:C15)</f>
        <v>9061.9600000000009</v>
      </c>
    </row>
    <row r="17" spans="2:4" ht="5.5" customHeight="1" x14ac:dyDescent="0.5">
      <c r="B17" s="1"/>
      <c r="C17" s="13"/>
      <c r="D17" s="18"/>
    </row>
    <row r="18" spans="2:4" ht="24" customHeight="1" x14ac:dyDescent="0.5">
      <c r="B18" s="3" t="s">
        <v>7</v>
      </c>
      <c r="C18" s="13"/>
      <c r="D18" s="18"/>
    </row>
    <row r="19" spans="2:4" ht="24" customHeight="1" x14ac:dyDescent="0.5">
      <c r="B19" s="1" t="s">
        <v>8</v>
      </c>
      <c r="C19" s="18">
        <v>12481.25</v>
      </c>
      <c r="D19" s="18"/>
    </row>
    <row r="20" spans="2:4" ht="24" customHeight="1" x14ac:dyDescent="0.5">
      <c r="B20" s="1" t="s">
        <v>9</v>
      </c>
      <c r="C20" s="13">
        <v>140.75</v>
      </c>
      <c r="D20" s="18"/>
    </row>
    <row r="21" spans="2:4" ht="31.5" customHeight="1" x14ac:dyDescent="0.5">
      <c r="B21" s="31" t="s">
        <v>30</v>
      </c>
      <c r="C21" s="13"/>
      <c r="D21" s="18"/>
    </row>
    <row r="22" spans="2:4" ht="24" customHeight="1" x14ac:dyDescent="0.5">
      <c r="B22" s="1" t="s">
        <v>10</v>
      </c>
      <c r="C22" s="13">
        <v>300.76</v>
      </c>
      <c r="D22" s="18"/>
    </row>
    <row r="23" spans="2:4" ht="24" customHeight="1" x14ac:dyDescent="0.5">
      <c r="B23" s="1" t="s">
        <v>11</v>
      </c>
      <c r="C23" s="13">
        <v>56</v>
      </c>
      <c r="D23" s="18"/>
    </row>
    <row r="24" spans="2:4" ht="33.5" customHeight="1" x14ac:dyDescent="0.5">
      <c r="B24" s="31" t="s">
        <v>25</v>
      </c>
      <c r="C24" s="13">
        <v>535</v>
      </c>
      <c r="D24" s="18"/>
    </row>
    <row r="25" spans="2:4" ht="5" customHeight="1" x14ac:dyDescent="0.5">
      <c r="B25" s="1"/>
      <c r="C25" s="13"/>
      <c r="D25" s="18"/>
    </row>
    <row r="26" spans="2:4" ht="24" customHeight="1" x14ac:dyDescent="0.6">
      <c r="B26" s="3" t="s">
        <v>12</v>
      </c>
      <c r="C26" s="13" t="s">
        <v>23</v>
      </c>
      <c r="D26" s="20">
        <f>SUM(C18:C25)</f>
        <v>13513.76</v>
      </c>
    </row>
    <row r="27" spans="2:4" ht="24" customHeight="1" x14ac:dyDescent="0.6">
      <c r="B27" s="6" t="s">
        <v>13</v>
      </c>
      <c r="C27" s="14"/>
      <c r="D27" s="21">
        <f>D16-D26</f>
        <v>-4451.7999999999993</v>
      </c>
    </row>
    <row r="28" spans="2:4" ht="24" customHeight="1" x14ac:dyDescent="0.6">
      <c r="B28" s="10" t="s">
        <v>16</v>
      </c>
      <c r="C28" s="13"/>
      <c r="D28" s="18">
        <f>900+755+50+1.36+125</f>
        <v>1831.36</v>
      </c>
    </row>
    <row r="29" spans="2:4" ht="24" customHeight="1" x14ac:dyDescent="0.6">
      <c r="B29" s="10" t="s">
        <v>27</v>
      </c>
      <c r="C29" s="13"/>
      <c r="D29" s="18">
        <f>181.95+780</f>
        <v>961.95</v>
      </c>
    </row>
    <row r="30" spans="2:4" ht="24" customHeight="1" thickBot="1" x14ac:dyDescent="0.65">
      <c r="B30" s="9" t="s">
        <v>14</v>
      </c>
      <c r="C30" s="15"/>
      <c r="D30" s="16">
        <f>D5+D6+D27-D28+D29</f>
        <v>8665.69</v>
      </c>
    </row>
    <row r="31" spans="2:4" thickTop="1" x14ac:dyDescent="0.5">
      <c r="B31" s="28" t="s">
        <v>17</v>
      </c>
      <c r="C31" s="23">
        <v>4174.6499999999996</v>
      </c>
      <c r="D31" s="24"/>
    </row>
    <row r="32" spans="2:4" ht="18" x14ac:dyDescent="0.5">
      <c r="B32" s="29" t="s">
        <v>24</v>
      </c>
      <c r="C32" s="23">
        <v>1318.05</v>
      </c>
      <c r="D32" s="24"/>
    </row>
    <row r="33" spans="2:4" ht="18" x14ac:dyDescent="0.5">
      <c r="B33" s="29" t="s">
        <v>26</v>
      </c>
      <c r="C33" s="23">
        <v>0</v>
      </c>
      <c r="D33" s="24"/>
    </row>
    <row r="34" spans="2:4" ht="18" x14ac:dyDescent="0.5">
      <c r="B34" s="29" t="s">
        <v>18</v>
      </c>
      <c r="C34" s="24">
        <v>1666.15</v>
      </c>
      <c r="D34" s="25">
        <f>SUM(C31:C34)</f>
        <v>7158.85</v>
      </c>
    </row>
    <row r="35" spans="2:4" ht="22" thickBot="1" x14ac:dyDescent="0.65">
      <c r="B35" s="26"/>
      <c r="C35" s="24" t="s">
        <v>19</v>
      </c>
      <c r="D35" s="27">
        <f>SUM(D30:D34)</f>
        <v>15824.54</v>
      </c>
    </row>
    <row r="36" spans="2:4" ht="19" thickTop="1" x14ac:dyDescent="0.45">
      <c r="C36" s="32"/>
      <c r="D36" s="32"/>
    </row>
  </sheetData>
  <mergeCells count="2">
    <mergeCell ref="B1:D1"/>
    <mergeCell ref="B2:D2"/>
  </mergeCells>
  <printOptions horizontalCentered="1"/>
  <pageMargins left="0.25" right="0.25" top="0.1" bottom="0.5" header="0" footer="0"/>
  <pageSetup orientation="portrait" r:id="rId1"/>
  <headerFooter>
    <oddFooter>&amp;RRespectfully submitted: __&amp;"Lucida Handwriting,Bold Italic"&amp;U&amp;K04+000Lisa R. Shorey&amp;"-,Regular"&amp;U&amp;K01+000______
Treasurer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94E3-D69F-4D2B-81A2-CD6339ED0CD3}">
  <sheetPr>
    <tabColor theme="9" tint="0.39997558519241921"/>
  </sheetPr>
  <dimension ref="B1:D35"/>
  <sheetViews>
    <sheetView tabSelected="1" view="pageLayout" zoomScaleNormal="100" workbookViewId="0">
      <selection activeCell="D9" sqref="D9"/>
    </sheetView>
  </sheetViews>
  <sheetFormatPr defaultRowHeight="18.5" x14ac:dyDescent="0.45"/>
  <cols>
    <col min="1" max="1" width="2.453125" customWidth="1"/>
    <col min="2" max="2" width="25.6328125" style="4" customWidth="1"/>
    <col min="3" max="4" width="32.6328125" customWidth="1"/>
  </cols>
  <sheetData>
    <row r="1" spans="2:4" ht="21" x14ac:dyDescent="0.5">
      <c r="B1" s="33" t="s">
        <v>22</v>
      </c>
      <c r="C1" s="33"/>
      <c r="D1" s="33"/>
    </row>
    <row r="2" spans="2:4" ht="18.5" customHeight="1" x14ac:dyDescent="0.6">
      <c r="B2" s="34" t="s">
        <v>15</v>
      </c>
      <c r="C2" s="34"/>
      <c r="D2" s="34"/>
    </row>
    <row r="3" spans="2:4" ht="21.5" x14ac:dyDescent="0.6">
      <c r="B3" s="7"/>
      <c r="C3" s="35" t="s">
        <v>32</v>
      </c>
      <c r="D3" s="8"/>
    </row>
    <row r="4" spans="2:4" ht="2" customHeight="1" x14ac:dyDescent="0.45">
      <c r="D4">
        <f>'Dec 2019'!D30</f>
        <v>8665.69</v>
      </c>
    </row>
    <row r="5" spans="2:4" ht="24" customHeight="1" x14ac:dyDescent="0.6">
      <c r="B5" s="5" t="s">
        <v>0</v>
      </c>
      <c r="C5" s="11"/>
      <c r="D5" s="17">
        <f>'Dec 2019'!D30</f>
        <v>8665.69</v>
      </c>
    </row>
    <row r="6" spans="2:4" ht="12.5" customHeight="1" x14ac:dyDescent="0.5">
      <c r="B6" s="1"/>
      <c r="C6" s="12"/>
      <c r="D6" s="18"/>
    </row>
    <row r="7" spans="2:4" ht="24" customHeight="1" x14ac:dyDescent="0.5">
      <c r="B7" s="2" t="s">
        <v>1</v>
      </c>
      <c r="C7" s="12"/>
      <c r="D7" s="18"/>
    </row>
    <row r="8" spans="2:4" ht="24" customHeight="1" x14ac:dyDescent="0.5">
      <c r="B8" s="1" t="s">
        <v>2</v>
      </c>
      <c r="C8" s="22"/>
      <c r="D8" s="18"/>
    </row>
    <row r="9" spans="2:4" ht="24" customHeight="1" x14ac:dyDescent="0.5">
      <c r="B9" s="1" t="s">
        <v>20</v>
      </c>
      <c r="C9" s="13"/>
      <c r="D9" s="30"/>
    </row>
    <row r="10" spans="2:4" ht="24" customHeight="1" x14ac:dyDescent="0.5">
      <c r="B10" s="1" t="s">
        <v>29</v>
      </c>
      <c r="C10" s="13"/>
      <c r="D10" s="18"/>
    </row>
    <row r="11" spans="2:4" ht="24" customHeight="1" x14ac:dyDescent="0.5">
      <c r="B11" s="1" t="s">
        <v>3</v>
      </c>
      <c r="C11" s="13"/>
      <c r="D11" s="18"/>
    </row>
    <row r="12" spans="2:4" ht="24" customHeight="1" x14ac:dyDescent="0.5">
      <c r="B12" s="1" t="s">
        <v>4</v>
      </c>
      <c r="C12" s="13"/>
      <c r="D12" s="18"/>
    </row>
    <row r="13" spans="2:4" ht="24" customHeight="1" x14ac:dyDescent="0.5">
      <c r="B13" s="1" t="s">
        <v>5</v>
      </c>
      <c r="C13" s="13"/>
      <c r="D13" s="18"/>
    </row>
    <row r="14" spans="2:4" ht="24" customHeight="1" x14ac:dyDescent="0.5">
      <c r="B14" s="1" t="s">
        <v>21</v>
      </c>
      <c r="C14" s="13">
        <v>0.31</v>
      </c>
      <c r="D14" s="18"/>
    </row>
    <row r="15" spans="2:4" ht="3" customHeight="1" x14ac:dyDescent="0.5">
      <c r="B15" s="1"/>
      <c r="C15" s="13"/>
      <c r="D15" s="18"/>
    </row>
    <row r="16" spans="2:4" ht="24" customHeight="1" x14ac:dyDescent="0.5">
      <c r="B16" s="2" t="s">
        <v>6</v>
      </c>
      <c r="C16" s="13"/>
      <c r="D16" s="19">
        <f>SUM(C8:C15)</f>
        <v>0.31</v>
      </c>
    </row>
    <row r="17" spans="2:4" ht="5.5" customHeight="1" x14ac:dyDescent="0.5">
      <c r="B17" s="1"/>
      <c r="C17" s="13"/>
      <c r="D17" s="18"/>
    </row>
    <row r="18" spans="2:4" ht="24" customHeight="1" x14ac:dyDescent="0.5">
      <c r="B18" s="3" t="s">
        <v>7</v>
      </c>
      <c r="C18" s="13"/>
      <c r="D18" s="18"/>
    </row>
    <row r="19" spans="2:4" ht="24" customHeight="1" x14ac:dyDescent="0.5">
      <c r="B19" s="1" t="s">
        <v>8</v>
      </c>
      <c r="C19" s="18"/>
      <c r="D19" s="18"/>
    </row>
    <row r="20" spans="2:4" ht="24" customHeight="1" x14ac:dyDescent="0.5">
      <c r="B20" s="1" t="s">
        <v>9</v>
      </c>
      <c r="C20" s="13"/>
      <c r="D20" s="18"/>
    </row>
    <row r="21" spans="2:4" ht="31.5" customHeight="1" x14ac:dyDescent="0.5">
      <c r="B21" s="31" t="s">
        <v>30</v>
      </c>
      <c r="C21" s="13"/>
      <c r="D21" s="18"/>
    </row>
    <row r="22" spans="2:4" ht="24" customHeight="1" x14ac:dyDescent="0.5">
      <c r="B22" s="1" t="s">
        <v>10</v>
      </c>
      <c r="C22" s="13"/>
      <c r="D22" s="18"/>
    </row>
    <row r="23" spans="2:4" ht="24" customHeight="1" x14ac:dyDescent="0.5">
      <c r="B23" s="1" t="s">
        <v>11</v>
      </c>
      <c r="C23" s="13"/>
      <c r="D23" s="18"/>
    </row>
    <row r="24" spans="2:4" ht="33.5" customHeight="1" x14ac:dyDescent="0.5">
      <c r="B24" s="31" t="s">
        <v>25</v>
      </c>
      <c r="C24" s="13">
        <v>535</v>
      </c>
      <c r="D24" s="18"/>
    </row>
    <row r="25" spans="2:4" ht="5" customHeight="1" x14ac:dyDescent="0.5">
      <c r="B25" s="1"/>
      <c r="C25" s="13"/>
      <c r="D25" s="18"/>
    </row>
    <row r="26" spans="2:4" ht="24" customHeight="1" x14ac:dyDescent="0.6">
      <c r="B26" s="3" t="s">
        <v>12</v>
      </c>
      <c r="C26" s="13" t="s">
        <v>23</v>
      </c>
      <c r="D26" s="20">
        <f>SUM(C18:C25)</f>
        <v>535</v>
      </c>
    </row>
    <row r="27" spans="2:4" ht="24" customHeight="1" x14ac:dyDescent="0.6">
      <c r="B27" s="6" t="s">
        <v>13</v>
      </c>
      <c r="C27" s="14"/>
      <c r="D27" s="21">
        <f>D16-D26</f>
        <v>-534.69000000000005</v>
      </c>
    </row>
    <row r="28" spans="2:4" ht="24" customHeight="1" x14ac:dyDescent="0.6">
      <c r="B28" s="10" t="s">
        <v>16</v>
      </c>
      <c r="C28" s="13"/>
      <c r="D28" s="18">
        <v>0.31</v>
      </c>
    </row>
    <row r="29" spans="2:4" ht="24" customHeight="1" x14ac:dyDescent="0.6">
      <c r="B29" s="10" t="s">
        <v>27</v>
      </c>
      <c r="C29" s="13"/>
      <c r="D29" s="18">
        <v>535</v>
      </c>
    </row>
    <row r="30" spans="2:4" ht="24" customHeight="1" thickBot="1" x14ac:dyDescent="0.65">
      <c r="B30" s="9" t="s">
        <v>14</v>
      </c>
      <c r="C30" s="15"/>
      <c r="D30" s="16">
        <f>D5+D6+D27-D28+D29</f>
        <v>8665.6899999999987</v>
      </c>
    </row>
    <row r="31" spans="2:4" thickTop="1" x14ac:dyDescent="0.5">
      <c r="B31" s="28" t="s">
        <v>17</v>
      </c>
      <c r="C31" s="23">
        <f>'Dec 2019'!C31</f>
        <v>4174.6499999999996</v>
      </c>
      <c r="D31" s="24"/>
    </row>
    <row r="32" spans="2:4" ht="18" x14ac:dyDescent="0.5">
      <c r="B32" s="29" t="s">
        <v>24</v>
      </c>
      <c r="C32" s="23">
        <f>'Dec 2019'!C32+C14</f>
        <v>1318.36</v>
      </c>
      <c r="D32" s="24"/>
    </row>
    <row r="33" spans="2:4" ht="18" x14ac:dyDescent="0.5">
      <c r="B33" s="29" t="s">
        <v>18</v>
      </c>
      <c r="C33" s="24">
        <f>'Dec 2019'!C34-D29</f>
        <v>1131.1500000000001</v>
      </c>
      <c r="D33" s="25">
        <f>SUM(C31:C33)</f>
        <v>6624.16</v>
      </c>
    </row>
    <row r="34" spans="2:4" ht="22" thickBot="1" x14ac:dyDescent="0.65">
      <c r="B34" s="26"/>
      <c r="C34" s="24" t="s">
        <v>19</v>
      </c>
      <c r="D34" s="27">
        <f>SUM(D30:D33)</f>
        <v>15289.849999999999</v>
      </c>
    </row>
    <row r="35" spans="2:4" ht="19" thickTop="1" x14ac:dyDescent="0.45">
      <c r="C35" s="32"/>
      <c r="D35" s="32"/>
    </row>
  </sheetData>
  <mergeCells count="2">
    <mergeCell ref="B1:D1"/>
    <mergeCell ref="B2:D2"/>
  </mergeCells>
  <printOptions horizontalCentered="1"/>
  <pageMargins left="0.25" right="0.25" top="0.1" bottom="0.5" header="0" footer="0"/>
  <pageSetup orientation="portrait" r:id="rId1"/>
  <headerFooter>
    <oddFooter>&amp;RRespectfully submitted: __&amp;"Lucida Handwriting,Bold Italic"&amp;U&amp;K04+000Lisa R. Shorey&amp;"-,Regular"&amp;U&amp;K01+000______
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2019</vt:lpstr>
      <vt:lpstr>Dec 2019</vt:lpstr>
      <vt:lpstr>May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Shorey</dc:creator>
  <cp:lastModifiedBy>Lisa Shorey</cp:lastModifiedBy>
  <cp:lastPrinted>2019-08-29T20:08:45Z</cp:lastPrinted>
  <dcterms:created xsi:type="dcterms:W3CDTF">2017-08-21T16:05:37Z</dcterms:created>
  <dcterms:modified xsi:type="dcterms:W3CDTF">2020-05-21T20:04:42Z</dcterms:modified>
</cp:coreProperties>
</file>